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'Hoja1'!$A$1:$L$34</definedName>
  </definedNames>
  <calcPr fullCalcOnLoad="1"/>
</workbook>
</file>

<file path=xl/sharedStrings.xml><?xml version="1.0" encoding="utf-8"?>
<sst xmlns="http://schemas.openxmlformats.org/spreadsheetml/2006/main" count="83" uniqueCount="48">
  <si>
    <t>ADMINISTRACION CENTRAL</t>
  </si>
  <si>
    <t xml:space="preserve">   DISTRIBUCION DE RECURSOS COPARTICIPABLES A LAS MUNICIPALIDADES</t>
  </si>
  <si>
    <t>(en pesos)</t>
  </si>
  <si>
    <t>DISTRIBUCION</t>
  </si>
  <si>
    <t>DISTRIBUCION PRIMARIA</t>
  </si>
  <si>
    <t>DISTRIBUCION SECUNDARIA</t>
  </si>
  <si>
    <t>Total de Recursos</t>
  </si>
  <si>
    <t>%</t>
  </si>
  <si>
    <r>
      <rPr>
        <sz val="8"/>
        <color indexed="8"/>
        <rFont val="Verdana"/>
        <family val="0"/>
      </rPr>
      <t>Municipalidad de Ushuaia</t>
    </r>
  </si>
  <si>
    <r>
      <rPr>
        <sz val="8"/>
        <color indexed="8"/>
        <rFont val="Verdana"/>
        <family val="0"/>
      </rPr>
      <t>Municipalidad de Río Grande</t>
    </r>
  </si>
  <si>
    <r>
      <rPr>
        <sz val="8"/>
        <color indexed="8"/>
        <rFont val="Verdana"/>
        <family val="0"/>
      </rPr>
      <t>Comuna de Tolhuin</t>
    </r>
  </si>
  <si>
    <t>Deducción de</t>
  </si>
  <si>
    <t>Total de Recursos</t>
  </si>
  <si>
    <t>Masa a</t>
  </si>
  <si>
    <t>Importe</t>
  </si>
  <si>
    <t>Importe</t>
  </si>
  <si>
    <t>Gastos Operativos</t>
  </si>
  <si>
    <t>Netos</t>
  </si>
  <si>
    <t>distribuir</t>
  </si>
  <si>
    <t>CONCEPTO</t>
  </si>
  <si>
    <r>
      <rPr>
        <b/>
        <sz val="8"/>
        <color indexed="8"/>
        <rFont val="Verdana"/>
        <family val="0"/>
      </rPr>
      <t>IngresosTributarios</t>
    </r>
  </si>
  <si>
    <r>
      <rPr>
        <sz val="8"/>
        <color indexed="8"/>
        <rFont val="Verdana"/>
        <family val="0"/>
      </rPr>
      <t>Gastos operativos Dir. Rentas y Dir. Catastro</t>
    </r>
  </si>
  <si>
    <r>
      <rPr>
        <b/>
        <sz val="8"/>
        <color indexed="8"/>
        <rFont val="Verdana"/>
        <family val="0"/>
      </rPr>
      <t>Regalías Hidrocarburíferas</t>
    </r>
  </si>
  <si>
    <r>
      <rPr>
        <sz val="8"/>
        <color indexed="8"/>
        <rFont val="Verdana"/>
        <family val="0"/>
      </rPr>
      <t>Gastos operativos Dir. Hidrocarb</t>
    </r>
    <r>
      <rPr>
        <sz val="10"/>
        <rFont val="Arial"/>
        <family val="0"/>
      </rPr>
      <t>uros</t>
    </r>
  </si>
  <si>
    <r>
      <rPr>
        <b/>
        <sz val="8"/>
        <color indexed="8"/>
        <rFont val="Verdana"/>
        <family val="0"/>
      </rPr>
      <t>Distribución secundaria - Ley 23548 y modif</t>
    </r>
    <r>
      <rPr>
        <sz val="12"/>
        <color indexed="8"/>
        <rFont val="Verdana"/>
        <family val="0"/>
      </rPr>
      <t>.</t>
    </r>
  </si>
  <si>
    <r>
      <rPr>
        <b/>
        <sz val="8"/>
        <color indexed="8"/>
        <rFont val="Verdana"/>
        <family val="0"/>
      </rPr>
      <t>Subtotal</t>
    </r>
  </si>
  <si>
    <t>Totales</t>
  </si>
  <si>
    <t>CODIGO</t>
  </si>
  <si>
    <t>TOTAL</t>
  </si>
  <si>
    <t>I</t>
  </si>
  <si>
    <t>Ingresos Tributarios</t>
  </si>
  <si>
    <t>II</t>
  </si>
  <si>
    <t>Regalías Hidrocarburíferas</t>
  </si>
  <si>
    <t>III</t>
  </si>
  <si>
    <t>Distribución secundaria - Ley 23548 y modif.</t>
  </si>
  <si>
    <t>USHUAIA</t>
  </si>
  <si>
    <t>RIOGDE</t>
  </si>
  <si>
    <t>TOLHUIN</t>
  </si>
  <si>
    <t xml:space="preserve">    Retenciones a la coparticipación</t>
  </si>
  <si>
    <t>DTO</t>
  </si>
  <si>
    <t>Presupuesto 2006
Ministerio de Economía, Hacienda y Finanzas
Dirección General de Presupuesto</t>
  </si>
  <si>
    <t>DISTRIBUCIÓN DE LOS RECURSOS COPARTICIPABLES A LOS MUNICIPIOS</t>
  </si>
  <si>
    <t>Total</t>
  </si>
  <si>
    <t>Rio Grande</t>
  </si>
  <si>
    <t>Tolhuin</t>
  </si>
  <si>
    <t>Ushuaia</t>
  </si>
  <si>
    <t>"Las Islas Malvinas, Georgias y Sandwich del Sur, y los Hielos Continentales son y serán argentinas"</t>
  </si>
  <si>
    <t>Coef.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</si>
</sst>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General;&quot; (&quot;#,##0\);&quot; -&quot;#\ "/>
    <numFmt numFmtId="181" formatCode="#,##0.00000"/>
    <numFmt numFmtId="182" formatCode="#,##0.0000"/>
    <numFmt numFmtId="183" formatCode="#,##0.000"/>
  </numFmts>
  <fonts count="13">
    <font>
      <sz val="10"/>
      <name val="Arial"/>
      <family val="0"/>
    </font>
    <font>
      <b/>
      <sz val="12"/>
      <color indexed="8"/>
      <name val="Tahoma"/>
      <family val="0"/>
    </font>
    <font>
      <sz val="12"/>
      <color indexed="8"/>
      <name val="Tahoma"/>
      <family val="0"/>
    </font>
    <font>
      <sz val="10"/>
      <color indexed="8"/>
      <name val="Tahoma"/>
      <family val="0"/>
    </font>
    <font>
      <b/>
      <sz val="12"/>
      <color indexed="8"/>
      <name val="Times New Roman"/>
      <family val="0"/>
    </font>
    <font>
      <sz val="8"/>
      <color indexed="8"/>
      <name val="Verdana"/>
      <family val="0"/>
    </font>
    <font>
      <b/>
      <sz val="10"/>
      <color indexed="8"/>
      <name val="Verdana"/>
      <family val="0"/>
    </font>
    <font>
      <b/>
      <sz val="8"/>
      <color indexed="8"/>
      <name val="Verdana"/>
      <family val="0"/>
    </font>
    <font>
      <sz val="12"/>
      <color indexed="8"/>
      <name val="Verdana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0"/>
      <name val="Verdana"/>
      <family val="2"/>
    </font>
    <font>
      <sz val="14"/>
      <color indexed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Border="1" applyAlignment="1" applyProtection="1">
      <alignment horizontal="center"/>
      <protection/>
    </xf>
    <xf numFmtId="0" fontId="5" fillId="0" borderId="1" xfId="0" applyNumberFormat="1" applyFont="1" applyBorder="1" applyAlignment="1" applyProtection="1">
      <alignment horizontal="right" vertical="top"/>
      <protection/>
    </xf>
    <xf numFmtId="4" fontId="5" fillId="0" borderId="2" xfId="0" applyNumberFormat="1" applyFont="1" applyBorder="1" applyAlignment="1" applyProtection="1">
      <alignment/>
      <protection/>
    </xf>
    <xf numFmtId="4" fontId="5" fillId="0" borderId="3" xfId="0" applyNumberFormat="1" applyFont="1" applyBorder="1" applyAlignment="1" applyProtection="1">
      <alignment/>
      <protection/>
    </xf>
    <xf numFmtId="4" fontId="5" fillId="0" borderId="2" xfId="0" applyNumberFormat="1" applyFont="1" applyBorder="1" applyAlignment="1" applyProtection="1">
      <alignment horizontal="center" vertical="center"/>
      <protection/>
    </xf>
    <xf numFmtId="4" fontId="5" fillId="0" borderId="2" xfId="0" applyNumberFormat="1" applyFont="1" applyBorder="1" applyAlignment="1" applyProtection="1">
      <alignment horizontal="right"/>
      <protection/>
    </xf>
    <xf numFmtId="4" fontId="5" fillId="0" borderId="3" xfId="0" applyNumberFormat="1" applyFont="1" applyBorder="1" applyAlignment="1" applyProtection="1">
      <alignment horizontal="center"/>
      <protection/>
    </xf>
    <xf numFmtId="0" fontId="5" fillId="0" borderId="2" xfId="0" applyNumberFormat="1" applyFont="1" applyBorder="1" applyAlignment="1" applyProtection="1">
      <alignment horizontal="center" vertical="center"/>
      <protection/>
    </xf>
    <xf numFmtId="4" fontId="5" fillId="0" borderId="2" xfId="0" applyNumberFormat="1" applyFont="1" applyBorder="1" applyAlignment="1" applyProtection="1">
      <alignment horizontal="center"/>
      <protection/>
    </xf>
    <xf numFmtId="4" fontId="5" fillId="0" borderId="4" xfId="0" applyNumberFormat="1" applyFont="1" applyBorder="1" applyAlignment="1" applyProtection="1">
      <alignment horizontal="left"/>
      <protection/>
    </xf>
    <xf numFmtId="0" fontId="5" fillId="0" borderId="4" xfId="0" applyNumberFormat="1" applyFont="1" applyBorder="1" applyAlignment="1" applyProtection="1">
      <alignment horizontal="center" vertical="center"/>
      <protection/>
    </xf>
    <xf numFmtId="180" fontId="5" fillId="0" borderId="5" xfId="0" applyNumberFormat="1" applyFont="1" applyBorder="1" applyAlignment="1" applyProtection="1">
      <alignment/>
      <protection/>
    </xf>
    <xf numFmtId="180" fontId="5" fillId="0" borderId="5" xfId="0" applyNumberFormat="1" applyFont="1" applyBorder="1" applyAlignment="1" applyProtection="1">
      <alignment horizontal="center"/>
      <protection/>
    </xf>
    <xf numFmtId="180" fontId="5" fillId="0" borderId="3" xfId="0" applyNumberFormat="1" applyFont="1" applyBorder="1" applyAlignment="1" applyProtection="1">
      <alignment/>
      <protection/>
    </xf>
    <xf numFmtId="180" fontId="5" fillId="0" borderId="3" xfId="0" applyNumberFormat="1" applyFont="1" applyBorder="1" applyAlignment="1" applyProtection="1">
      <alignment horizontal="center"/>
      <protection/>
    </xf>
    <xf numFmtId="4" fontId="7" fillId="0" borderId="3" xfId="0" applyNumberFormat="1" applyFont="1" applyBorder="1" applyAlignment="1" applyProtection="1">
      <alignment/>
      <protection/>
    </xf>
    <xf numFmtId="3" fontId="5" fillId="0" borderId="3" xfId="0" applyNumberFormat="1" applyFont="1" applyBorder="1" applyAlignment="1" applyProtection="1">
      <alignment/>
      <protection/>
    </xf>
    <xf numFmtId="3" fontId="5" fillId="0" borderId="2" xfId="0" applyNumberFormat="1" applyFont="1" applyBorder="1" applyAlignment="1" applyProtection="1">
      <alignment horizontal="center"/>
      <protection/>
    </xf>
    <xf numFmtId="3" fontId="5" fillId="0" borderId="2" xfId="0" applyNumberFormat="1" applyFont="1" applyBorder="1" applyAlignment="1" applyProtection="1">
      <alignment/>
      <protection/>
    </xf>
    <xf numFmtId="4" fontId="5" fillId="0" borderId="3" xfId="0" applyNumberFormat="1" applyFont="1" applyBorder="1" applyAlignment="1" applyProtection="1">
      <alignment horizontal="left" indent="1"/>
      <protection/>
    </xf>
    <xf numFmtId="3" fontId="5" fillId="0" borderId="3" xfId="0" applyNumberFormat="1" applyFont="1" applyBorder="1" applyAlignment="1" applyProtection="1">
      <alignment horizontal="center"/>
      <protection/>
    </xf>
    <xf numFmtId="181" fontId="5" fillId="0" borderId="2" xfId="0" applyNumberFormat="1" applyFont="1" applyBorder="1" applyAlignment="1" applyProtection="1">
      <alignment horizontal="center"/>
      <protection/>
    </xf>
    <xf numFmtId="181" fontId="5" fillId="0" borderId="2" xfId="0" applyNumberFormat="1" applyFont="1" applyBorder="1" applyAlignment="1" applyProtection="1">
      <alignment/>
      <protection/>
    </xf>
    <xf numFmtId="182" fontId="5" fillId="0" borderId="2" xfId="0" applyNumberFormat="1" applyFont="1" applyBorder="1" applyAlignment="1" applyProtection="1">
      <alignment/>
      <protection/>
    </xf>
    <xf numFmtId="0" fontId="7" fillId="0" borderId="3" xfId="0" applyNumberFormat="1" applyFont="1" applyBorder="1" applyAlignment="1" applyProtection="1">
      <alignment horizontal="left"/>
      <protection/>
    </xf>
    <xf numFmtId="0" fontId="7" fillId="0" borderId="2" xfId="0" applyNumberFormat="1" applyFont="1" applyBorder="1" applyAlignment="1" applyProtection="1">
      <alignment horizontal="left"/>
      <protection/>
    </xf>
    <xf numFmtId="4" fontId="7" fillId="0" borderId="2" xfId="0" applyNumberFormat="1" applyFont="1" applyBorder="1" applyAlignment="1" applyProtection="1">
      <alignment/>
      <protection/>
    </xf>
    <xf numFmtId="182" fontId="5" fillId="0" borderId="3" xfId="0" applyNumberFormat="1" applyFont="1" applyBorder="1" applyAlignment="1" applyProtection="1">
      <alignment horizontal="center"/>
      <protection/>
    </xf>
    <xf numFmtId="4" fontId="7" fillId="0" borderId="6" xfId="0" applyNumberFormat="1" applyFont="1" applyBorder="1" applyAlignment="1" applyProtection="1">
      <alignment vertical="center"/>
      <protection/>
    </xf>
    <xf numFmtId="3" fontId="7" fillId="0" borderId="7" xfId="0" applyNumberFormat="1" applyFont="1" applyBorder="1" applyAlignment="1" applyProtection="1">
      <alignment vertical="center"/>
      <protection/>
    </xf>
    <xf numFmtId="3" fontId="7" fillId="0" borderId="6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/>
    </xf>
    <xf numFmtId="0" fontId="5" fillId="0" borderId="3" xfId="0" applyNumberFormat="1" applyFont="1" applyBorder="1" applyAlignment="1" applyProtection="1">
      <alignment horizontal="left"/>
      <protection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83" fontId="5" fillId="0" borderId="2" xfId="0" applyNumberFormat="1" applyFont="1" applyBorder="1" applyAlignment="1" applyProtection="1">
      <alignment horizontal="center"/>
      <protection/>
    </xf>
    <xf numFmtId="183" fontId="5" fillId="0" borderId="3" xfId="0" applyNumberFormat="1" applyFont="1" applyBorder="1" applyAlignment="1" applyProtection="1">
      <alignment horizontal="center"/>
      <protection/>
    </xf>
    <xf numFmtId="3" fontId="0" fillId="0" borderId="0" xfId="0" applyNumberFormat="1" applyFont="1" applyAlignment="1">
      <alignment/>
    </xf>
    <xf numFmtId="0" fontId="1" fillId="0" borderId="0" xfId="0" applyNumberFormat="1" applyFont="1" applyBorder="1" applyAlignment="1" applyProtection="1">
      <alignment horizontal="right"/>
      <protection/>
    </xf>
    <xf numFmtId="0" fontId="2" fillId="0" borderId="0" xfId="0" applyNumberFormat="1" applyFont="1" applyBorder="1" applyAlignment="1" applyProtection="1">
      <alignment horizontal="right"/>
      <protection/>
    </xf>
    <xf numFmtId="0" fontId="3" fillId="0" borderId="0" xfId="0" applyNumberFormat="1" applyFont="1" applyBorder="1" applyAlignment="1" applyProtection="1">
      <alignment horizontal="right"/>
      <protection/>
    </xf>
    <xf numFmtId="4" fontId="5" fillId="0" borderId="6" xfId="0" applyNumberFormat="1" applyFont="1" applyBorder="1" applyAlignment="1" applyProtection="1">
      <alignment horizontal="center" vertical="center"/>
      <protection/>
    </xf>
    <xf numFmtId="0" fontId="6" fillId="0" borderId="6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4" fontId="5" fillId="0" borderId="1" xfId="0" applyNumberFormat="1" applyFont="1" applyBorder="1" applyAlignment="1" applyProtection="1">
      <alignment horizontal="center" vertical="center"/>
      <protection/>
    </xf>
    <xf numFmtId="4" fontId="5" fillId="0" borderId="7" xfId="0" applyNumberFormat="1" applyFont="1" applyBorder="1" applyAlignment="1" applyProtection="1">
      <alignment horizontal="center" vertical="center"/>
      <protection/>
    </xf>
    <xf numFmtId="4" fontId="5" fillId="0" borderId="8" xfId="0" applyNumberFormat="1" applyFont="1" applyBorder="1" applyAlignment="1" applyProtection="1">
      <alignment horizontal="center" vertical="center"/>
      <protection/>
    </xf>
    <xf numFmtId="4" fontId="5" fillId="0" borderId="4" xfId="0" applyNumberFormat="1" applyFont="1" applyBorder="1" applyAlignment="1" applyProtection="1">
      <alignment horizontal="center" vertical="center"/>
      <protection/>
    </xf>
    <xf numFmtId="4" fontId="5" fillId="0" borderId="2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190500</xdr:rowOff>
    </xdr:from>
    <xdr:to>
      <xdr:col>0</xdr:col>
      <xdr:colOff>3190875</xdr:colOff>
      <xdr:row>16</xdr:row>
      <xdr:rowOff>114300</xdr:rowOff>
    </xdr:to>
    <xdr:sp>
      <xdr:nvSpPr>
        <xdr:cNvPr id="1" name="Line 1"/>
        <xdr:cNvSpPr>
          <a:spLocks/>
        </xdr:cNvSpPr>
      </xdr:nvSpPr>
      <xdr:spPr>
        <a:xfrm>
          <a:off x="0" y="2276475"/>
          <a:ext cx="3190875" cy="771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28575</xdr:rowOff>
    </xdr:from>
    <xdr:to>
      <xdr:col>0</xdr:col>
      <xdr:colOff>1019175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8575"/>
          <a:ext cx="7334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666750</xdr:colOff>
      <xdr:row>0</xdr:row>
      <xdr:rowOff>114300</xdr:rowOff>
    </xdr:from>
    <xdr:to>
      <xdr:col>12</xdr:col>
      <xdr:colOff>0</xdr:colOff>
      <xdr:row>4</xdr:row>
      <xdr:rowOff>28575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8582025" y="114300"/>
          <a:ext cx="26860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1000" b="0" i="0" u="none" baseline="0"/>
            <a:t>Presupuesto 2008
Ministerio de Economía
Dirección General de Presupuesto</a:t>
          </a:r>
        </a:p>
      </xdr:txBody>
    </xdr:sp>
    <xdr:clientData/>
  </xdr:twoCellAnchor>
  <xdr:twoCellAnchor>
    <xdr:from>
      <xdr:col>0</xdr:col>
      <xdr:colOff>38100</xdr:colOff>
      <xdr:row>4</xdr:row>
      <xdr:rowOff>95250</xdr:rowOff>
    </xdr:from>
    <xdr:to>
      <xdr:col>12</xdr:col>
      <xdr:colOff>38100</xdr:colOff>
      <xdr:row>4</xdr:row>
      <xdr:rowOff>95250</xdr:rowOff>
    </xdr:to>
    <xdr:sp>
      <xdr:nvSpPr>
        <xdr:cNvPr id="4" name="Line 5"/>
        <xdr:cNvSpPr>
          <a:spLocks/>
        </xdr:cNvSpPr>
      </xdr:nvSpPr>
      <xdr:spPr>
        <a:xfrm>
          <a:off x="38100" y="800100"/>
          <a:ext cx="112680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showGridLines="0" tabSelected="1" workbookViewId="0" topLeftCell="B3">
      <selection activeCell="F31" sqref="F31"/>
    </sheetView>
  </sheetViews>
  <sheetFormatPr defaultColWidth="11.421875" defaultRowHeight="12.75"/>
  <cols>
    <col min="1" max="1" width="47.8515625" style="1" bestFit="1" customWidth="1"/>
    <col min="2" max="2" width="16.00390625" style="1" bestFit="1" customWidth="1"/>
    <col min="3" max="3" width="16.421875" style="1" bestFit="1" customWidth="1"/>
    <col min="4" max="4" width="16.00390625" style="1" bestFit="1" customWidth="1"/>
    <col min="5" max="5" width="3.00390625" style="1" bestFit="1" customWidth="1"/>
    <col min="6" max="6" width="13.8515625" style="1" bestFit="1" customWidth="1"/>
    <col min="7" max="7" width="5.57421875" style="1" bestFit="1" customWidth="1"/>
    <col min="8" max="8" width="12.7109375" style="1" bestFit="1" customWidth="1"/>
    <col min="9" max="9" width="5.57421875" style="1" bestFit="1" customWidth="1"/>
    <col min="10" max="10" width="13.8515625" style="1" bestFit="1" customWidth="1"/>
    <col min="11" max="11" width="6.57421875" style="1" bestFit="1" customWidth="1"/>
    <col min="12" max="12" width="11.57421875" style="1" bestFit="1" customWidth="1"/>
    <col min="13" max="16384" width="11.7109375" style="1" customWidth="1"/>
  </cols>
  <sheetData>
    <row r="1" spans="1:12" ht="1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2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2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12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18">
      <c r="A6" s="51" t="s">
        <v>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ht="18">
      <c r="A7" s="51" t="s">
        <v>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12" ht="15">
      <c r="A8" s="52" t="s">
        <v>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1:12" ht="15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12" ht="12.75">
      <c r="A13" s="3" t="s">
        <v>3</v>
      </c>
      <c r="B13" s="44" t="s">
        <v>4</v>
      </c>
      <c r="C13" s="44"/>
      <c r="D13" s="44"/>
      <c r="E13" s="44"/>
      <c r="F13" s="44"/>
      <c r="G13" s="44" t="s">
        <v>5</v>
      </c>
      <c r="H13" s="44"/>
      <c r="I13" s="44"/>
      <c r="J13" s="44"/>
      <c r="K13" s="44"/>
      <c r="L13" s="44"/>
    </row>
    <row r="14" spans="1:12" ht="12.75">
      <c r="A14" s="4"/>
      <c r="B14" s="48" t="s">
        <v>6</v>
      </c>
      <c r="C14" s="5"/>
      <c r="D14" s="5"/>
      <c r="E14" s="49" t="s">
        <v>7</v>
      </c>
      <c r="F14" s="6"/>
      <c r="G14" s="50" t="s">
        <v>8</v>
      </c>
      <c r="H14" s="50"/>
      <c r="I14" s="43" t="s">
        <v>9</v>
      </c>
      <c r="J14" s="43"/>
      <c r="K14" s="46" t="s">
        <v>10</v>
      </c>
      <c r="L14" s="46"/>
    </row>
    <row r="15" spans="1:12" ht="12.75">
      <c r="A15" s="7"/>
      <c r="B15" s="48"/>
      <c r="C15" s="8" t="s">
        <v>11</v>
      </c>
      <c r="D15" s="8" t="s">
        <v>12</v>
      </c>
      <c r="E15" s="49"/>
      <c r="F15" s="9" t="s">
        <v>13</v>
      </c>
      <c r="G15" s="43" t="s">
        <v>47</v>
      </c>
      <c r="H15" s="47" t="s">
        <v>14</v>
      </c>
      <c r="I15" s="43" t="s">
        <v>47</v>
      </c>
      <c r="J15" s="47" t="s">
        <v>15</v>
      </c>
      <c r="K15" s="43" t="s">
        <v>47</v>
      </c>
      <c r="L15" s="43" t="s">
        <v>14</v>
      </c>
    </row>
    <row r="16" spans="1:12" ht="12.75">
      <c r="A16" s="10"/>
      <c r="B16" s="48"/>
      <c r="C16" s="8" t="s">
        <v>16</v>
      </c>
      <c r="D16" s="8" t="s">
        <v>17</v>
      </c>
      <c r="E16" s="49"/>
      <c r="F16" s="9" t="s">
        <v>18</v>
      </c>
      <c r="G16" s="43"/>
      <c r="H16" s="47"/>
      <c r="I16" s="43"/>
      <c r="J16" s="47"/>
      <c r="K16" s="43"/>
      <c r="L16" s="43"/>
    </row>
    <row r="17" spans="1:12" ht="12.75">
      <c r="A17" s="11" t="s">
        <v>19</v>
      </c>
      <c r="B17" s="48"/>
      <c r="C17" s="8"/>
      <c r="D17" s="8"/>
      <c r="E17" s="49"/>
      <c r="F17" s="12"/>
      <c r="G17" s="43"/>
      <c r="H17" s="47"/>
      <c r="I17" s="43"/>
      <c r="J17" s="47"/>
      <c r="K17" s="43"/>
      <c r="L17" s="43"/>
    </row>
    <row r="18" spans="1:12" ht="12.75">
      <c r="A18" s="5"/>
      <c r="B18" s="13"/>
      <c r="C18" s="13"/>
      <c r="D18" s="13"/>
      <c r="E18" s="14"/>
      <c r="F18" s="13"/>
      <c r="G18" s="14"/>
      <c r="H18" s="15"/>
      <c r="I18" s="16"/>
      <c r="J18" s="13"/>
      <c r="K18" s="15"/>
      <c r="L18" s="20"/>
    </row>
    <row r="19" spans="1:12" ht="12.75">
      <c r="A19" s="17" t="s">
        <v>20</v>
      </c>
      <c r="B19" s="18">
        <v>309652593</v>
      </c>
      <c r="C19" s="18"/>
      <c r="D19" s="18"/>
      <c r="E19" s="19"/>
      <c r="F19" s="20"/>
      <c r="G19" s="19"/>
      <c r="H19" s="20"/>
      <c r="I19" s="19"/>
      <c r="J19" s="20"/>
      <c r="K19" s="20"/>
      <c r="L19" s="20"/>
    </row>
    <row r="20" spans="1:12" ht="12.75">
      <c r="A20" s="21" t="s">
        <v>21</v>
      </c>
      <c r="B20" s="18"/>
      <c r="C20" s="18">
        <v>7556972.05</v>
      </c>
      <c r="D20" s="18">
        <f>B19-C20</f>
        <v>302095620.95</v>
      </c>
      <c r="E20" s="22">
        <v>45</v>
      </c>
      <c r="F20" s="18">
        <f>D20*E20/100</f>
        <v>135943029.4275</v>
      </c>
      <c r="G20" s="38">
        <v>0.42</v>
      </c>
      <c r="H20" s="18">
        <f>F20*G20</f>
        <v>57096072.35955</v>
      </c>
      <c r="I20" s="38">
        <v>0.58</v>
      </c>
      <c r="J20" s="18">
        <f>F20*I20</f>
        <v>78846957.06795</v>
      </c>
      <c r="K20" s="18"/>
      <c r="L20" s="20"/>
    </row>
    <row r="21" spans="1:12" ht="12.75">
      <c r="A21" s="5"/>
      <c r="B21" s="18"/>
      <c r="C21" s="18"/>
      <c r="D21" s="18"/>
      <c r="E21" s="22"/>
      <c r="F21" s="18"/>
      <c r="G21" s="8"/>
      <c r="H21" s="18"/>
      <c r="I21" s="8"/>
      <c r="J21" s="18"/>
      <c r="K21" s="18"/>
      <c r="L21" s="20"/>
    </row>
    <row r="22" spans="1:12" ht="12.75">
      <c r="A22" s="17" t="s">
        <v>22</v>
      </c>
      <c r="B22" s="18">
        <v>243900000</v>
      </c>
      <c r="C22" s="18"/>
      <c r="D22" s="18"/>
      <c r="E22" s="19"/>
      <c r="F22" s="20"/>
      <c r="G22" s="23"/>
      <c r="H22" s="24"/>
      <c r="I22" s="10"/>
      <c r="J22" s="25"/>
      <c r="K22" s="25"/>
      <c r="L22" s="20"/>
    </row>
    <row r="23" spans="1:12" ht="12.75">
      <c r="A23" s="21" t="s">
        <v>23</v>
      </c>
      <c r="B23" s="18"/>
      <c r="C23" s="18">
        <v>9035691.02</v>
      </c>
      <c r="D23" s="18">
        <f>B22-C23</f>
        <v>234864308.98</v>
      </c>
      <c r="E23" s="19">
        <v>20</v>
      </c>
      <c r="F23" s="18">
        <f>D23*E23/100</f>
        <v>46972861.796</v>
      </c>
      <c r="G23" s="37">
        <v>0.463</v>
      </c>
      <c r="H23" s="20">
        <f>F23*G23</f>
        <v>21748435.011547998</v>
      </c>
      <c r="I23" s="37">
        <v>0.537</v>
      </c>
      <c r="J23" s="20">
        <f>F23*I23</f>
        <v>25224426.784452</v>
      </c>
      <c r="K23" s="20"/>
      <c r="L23" s="20"/>
    </row>
    <row r="24" spans="1:12" ht="12.75">
      <c r="A24" s="21"/>
      <c r="B24" s="18"/>
      <c r="C24" s="18"/>
      <c r="D24" s="18"/>
      <c r="E24" s="19"/>
      <c r="F24" s="18"/>
      <c r="G24" s="10"/>
      <c r="H24" s="20"/>
      <c r="I24" s="10"/>
      <c r="J24" s="20"/>
      <c r="K24" s="20"/>
      <c r="L24" s="20"/>
    </row>
    <row r="25" spans="1:12" ht="12.75" hidden="1">
      <c r="A25" s="21"/>
      <c r="B25" s="18"/>
      <c r="C25" s="18"/>
      <c r="D25" s="18"/>
      <c r="E25" s="19"/>
      <c r="F25" s="18"/>
      <c r="G25" s="10"/>
      <c r="H25" s="20"/>
      <c r="I25" s="10"/>
      <c r="J25" s="20"/>
      <c r="K25" s="20"/>
      <c r="L25" s="20"/>
    </row>
    <row r="26" spans="1:12" ht="12.75" hidden="1">
      <c r="A26" s="5"/>
      <c r="B26" s="18"/>
      <c r="C26" s="18"/>
      <c r="D26" s="18"/>
      <c r="E26" s="22"/>
      <c r="F26" s="18"/>
      <c r="G26" s="8"/>
      <c r="H26" s="18"/>
      <c r="I26" s="8"/>
      <c r="J26" s="18"/>
      <c r="K26" s="18"/>
      <c r="L26" s="20"/>
    </row>
    <row r="27" spans="1:12" ht="15">
      <c r="A27" s="26" t="s">
        <v>24</v>
      </c>
      <c r="B27" s="18">
        <v>592647500</v>
      </c>
      <c r="C27" s="18"/>
      <c r="D27" s="18"/>
      <c r="E27" s="18"/>
      <c r="F27" s="18"/>
      <c r="G27" s="18"/>
      <c r="H27" s="18"/>
      <c r="I27" s="18"/>
      <c r="J27" s="18"/>
      <c r="K27" s="18"/>
      <c r="L27" s="20"/>
    </row>
    <row r="28" spans="1:12" ht="12.75">
      <c r="A28" s="34" t="s">
        <v>38</v>
      </c>
      <c r="B28" s="18"/>
      <c r="C28" s="18"/>
      <c r="D28" s="18">
        <f>B27-C28</f>
        <v>592647500</v>
      </c>
      <c r="E28" s="22">
        <v>25</v>
      </c>
      <c r="F28" s="18">
        <f>D28*E28/100</f>
        <v>148161875</v>
      </c>
      <c r="G28" s="38">
        <v>0.5</v>
      </c>
      <c r="H28" s="18">
        <f>F28*G28</f>
        <v>74080937.5</v>
      </c>
      <c r="I28" s="38">
        <v>0.5</v>
      </c>
      <c r="J28" s="18">
        <f>F28*I28</f>
        <v>74080937.5</v>
      </c>
      <c r="K28" s="18"/>
      <c r="L28" s="20"/>
    </row>
    <row r="29" spans="1:12" ht="12.75">
      <c r="A29" s="27"/>
      <c r="B29" s="18"/>
      <c r="C29" s="18"/>
      <c r="D29" s="18"/>
      <c r="E29" s="22"/>
      <c r="F29" s="18"/>
      <c r="G29" s="22"/>
      <c r="H29" s="18"/>
      <c r="I29" s="22"/>
      <c r="J29" s="18"/>
      <c r="K29" s="18"/>
      <c r="L29" s="20"/>
    </row>
    <row r="30" spans="1:12" ht="12.75">
      <c r="A30" s="28" t="s">
        <v>25</v>
      </c>
      <c r="B30" s="18"/>
      <c r="C30" s="18"/>
      <c r="D30" s="18"/>
      <c r="E30" s="22"/>
      <c r="F30" s="18">
        <f>+L30</f>
        <v>12425681.729229998</v>
      </c>
      <c r="G30" s="22"/>
      <c r="H30" s="18"/>
      <c r="I30" s="22"/>
      <c r="J30" s="18"/>
      <c r="K30" s="29">
        <v>0.011</v>
      </c>
      <c r="L30" s="20">
        <f>D32*K30</f>
        <v>12425681.729229998</v>
      </c>
    </row>
    <row r="31" spans="1:12" ht="12.75">
      <c r="A31" s="28"/>
      <c r="B31" s="18"/>
      <c r="C31" s="18"/>
      <c r="D31" s="18"/>
      <c r="E31" s="22"/>
      <c r="F31" s="18"/>
      <c r="G31" s="22"/>
      <c r="H31" s="18"/>
      <c r="I31" s="22"/>
      <c r="J31" s="18"/>
      <c r="K31" s="18"/>
      <c r="L31" s="20"/>
    </row>
    <row r="32" spans="1:12" ht="30" customHeight="1">
      <c r="A32" s="30" t="s">
        <v>26</v>
      </c>
      <c r="B32" s="31">
        <f>SUM(B19:B30)</f>
        <v>1146200093</v>
      </c>
      <c r="C32" s="31">
        <f>SUM(C18:C29)</f>
        <v>16592663.07</v>
      </c>
      <c r="D32" s="31">
        <f>SUM(D18:D30)</f>
        <v>1129607429.9299998</v>
      </c>
      <c r="E32" s="31"/>
      <c r="F32" s="31">
        <f>SUM(F19:F30)</f>
        <v>343503447.95273</v>
      </c>
      <c r="G32" s="31"/>
      <c r="H32" s="31">
        <f>SUM(H18:H30)</f>
        <v>152925444.87109798</v>
      </c>
      <c r="I32" s="31"/>
      <c r="J32" s="31">
        <f>SUM(J18:J30)</f>
        <v>178152321.352402</v>
      </c>
      <c r="K32" s="31"/>
      <c r="L32" s="32">
        <f>L30</f>
        <v>12425681.729229998</v>
      </c>
    </row>
    <row r="34" ht="12.75">
      <c r="B34" s="39"/>
    </row>
    <row r="35" spans="8:12" ht="12.75">
      <c r="H35" s="35"/>
      <c r="I35" s="35"/>
      <c r="J35" s="35"/>
      <c r="K35" s="35"/>
      <c r="L35" s="35"/>
    </row>
    <row r="36" spans="8:12" ht="12.75">
      <c r="H36"/>
      <c r="I36"/>
      <c r="J36"/>
      <c r="K36"/>
      <c r="L36"/>
    </row>
    <row r="37" spans="8:12" ht="12.75">
      <c r="H37"/>
      <c r="I37"/>
      <c r="J37"/>
      <c r="K37"/>
      <c r="L37"/>
    </row>
    <row r="38" spans="8:12" ht="12.75">
      <c r="H38" s="35"/>
      <c r="I38" s="35"/>
      <c r="J38" s="35"/>
      <c r="K38" s="35"/>
      <c r="L38" s="35"/>
    </row>
    <row r="39" spans="8:12" ht="12.75">
      <c r="H39"/>
      <c r="I39"/>
      <c r="J39"/>
      <c r="K39"/>
      <c r="L39"/>
    </row>
    <row r="40" spans="8:12" ht="12.75">
      <c r="H40"/>
      <c r="I40"/>
      <c r="J40"/>
      <c r="K40"/>
      <c r="L40"/>
    </row>
    <row r="41" spans="8:12" ht="12.75">
      <c r="H41" s="35"/>
      <c r="I41" s="35"/>
      <c r="J41" s="35"/>
      <c r="K41" s="35"/>
      <c r="L41" s="35"/>
    </row>
  </sheetData>
  <mergeCells count="22">
    <mergeCell ref="I14:J14"/>
    <mergeCell ref="G15:G17"/>
    <mergeCell ref="H15:H17"/>
    <mergeCell ref="K15:K17"/>
    <mergeCell ref="A6:L6"/>
    <mergeCell ref="A7:L7"/>
    <mergeCell ref="A8:L8"/>
    <mergeCell ref="A11:L11"/>
    <mergeCell ref="L15:L17"/>
    <mergeCell ref="B13:F13"/>
    <mergeCell ref="G13:L13"/>
    <mergeCell ref="A12:L12"/>
    <mergeCell ref="K14:L14"/>
    <mergeCell ref="I15:I17"/>
    <mergeCell ref="J15:J17"/>
    <mergeCell ref="B14:B17"/>
    <mergeCell ref="E14:E17"/>
    <mergeCell ref="G14:H14"/>
    <mergeCell ref="A1:L1"/>
    <mergeCell ref="A2:L2"/>
    <mergeCell ref="A3:L3"/>
    <mergeCell ref="A4:L5"/>
  </mergeCells>
  <printOptions/>
  <pageMargins left="0.7874015748031497" right="0.5905511811023623" top="0.5905511811023623" bottom="0.64" header="0.11811023622047245" footer="0"/>
  <pageSetup firstPageNumber="1" useFirstPageNumber="1" fitToHeight="0" horizontalDpi="300" verticalDpi="300" orientation="landscape" paperSize="9" scale="70" r:id="rId2"/>
  <headerFooter alignWithMargins="0">
    <oddFooter>&amp;C&amp;"Verdana,Cursiva"&amp;8"Las Islas Malvinas, Georgias y Sandwich del Sur, y los Hielos Continentales son y serán argentinos"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showGridLines="0" workbookViewId="0" topLeftCell="A22">
      <selection activeCell="C41" sqref="C41:E47"/>
    </sheetView>
  </sheetViews>
  <sheetFormatPr defaultColWidth="11.7109375" defaultRowHeight="12.75"/>
  <cols>
    <col min="1" max="1" width="23.7109375" style="1" customWidth="1"/>
    <col min="2" max="2" width="38.421875" style="1" bestFit="1" customWidth="1"/>
    <col min="3" max="3" width="25.28125" style="1" customWidth="1"/>
    <col min="4" max="4" width="13.7109375" style="33" bestFit="1" customWidth="1"/>
    <col min="5" max="5" width="16.8515625" style="33" customWidth="1"/>
    <col min="6" max="6" width="20.28125" style="33" customWidth="1"/>
    <col min="7" max="7" width="19.421875" style="33" customWidth="1"/>
    <col min="8" max="8" width="15.28125" style="33" customWidth="1"/>
    <col min="9" max="10" width="14.8515625" style="33" customWidth="1"/>
    <col min="11" max="16384" width="11.7109375" style="1" customWidth="1"/>
  </cols>
  <sheetData>
    <row r="1" spans="1:8" ht="12.75">
      <c r="A1" s="33" t="s">
        <v>27</v>
      </c>
      <c r="B1" s="33" t="s">
        <v>19</v>
      </c>
      <c r="C1" s="33"/>
      <c r="D1" s="33" t="s">
        <v>28</v>
      </c>
      <c r="E1" s="33" t="s">
        <v>39</v>
      </c>
      <c r="F1" s="33" t="s">
        <v>35</v>
      </c>
      <c r="G1" s="33" t="s">
        <v>36</v>
      </c>
      <c r="H1" s="33" t="s">
        <v>37</v>
      </c>
    </row>
    <row r="2" spans="1:8" ht="12.75">
      <c r="A2" s="33" t="s">
        <v>29</v>
      </c>
      <c r="B2" s="33" t="s">
        <v>30</v>
      </c>
      <c r="C2" s="33"/>
      <c r="D2" s="33">
        <v>160943938</v>
      </c>
      <c r="E2" s="33">
        <v>7410025.06</v>
      </c>
      <c r="F2" s="33">
        <v>29017909.54566</v>
      </c>
      <c r="G2" s="33">
        <v>40072351.27734</v>
      </c>
      <c r="H2" s="33">
        <v>1688873.04234</v>
      </c>
    </row>
    <row r="3" spans="1:8" ht="12.75">
      <c r="A3" s="33" t="s">
        <v>31</v>
      </c>
      <c r="B3" s="33" t="s">
        <v>32</v>
      </c>
      <c r="C3" s="33"/>
      <c r="D3" s="33">
        <v>199219812.35</v>
      </c>
      <c r="E3" s="33">
        <v>5524506.4</v>
      </c>
      <c r="F3" s="33">
        <v>17936185.33097</v>
      </c>
      <c r="G3" s="33">
        <v>20802875.85903</v>
      </c>
      <c r="H3" s="33">
        <v>2130648.36545</v>
      </c>
    </row>
    <row r="4" spans="1:8" ht="12.75">
      <c r="A4" s="33" t="s">
        <v>33</v>
      </c>
      <c r="B4" s="33" t="s">
        <v>34</v>
      </c>
      <c r="C4" s="33"/>
      <c r="D4" s="33">
        <v>338259082.25</v>
      </c>
      <c r="E4" s="33">
        <v>30232902</v>
      </c>
      <c r="F4" s="33">
        <v>38503272.53125</v>
      </c>
      <c r="G4" s="33">
        <v>38503272.53125</v>
      </c>
      <c r="H4" s="33">
        <v>3388287.98275</v>
      </c>
    </row>
    <row r="6" spans="1:10" ht="12.75">
      <c r="A6" s="1" t="s">
        <v>27</v>
      </c>
      <c r="B6" s="33" t="s">
        <v>19</v>
      </c>
      <c r="C6" s="33"/>
      <c r="D6" s="33" t="s">
        <v>28</v>
      </c>
      <c r="E6" s="33" t="s">
        <v>39</v>
      </c>
      <c r="F6" s="33" t="s">
        <v>35</v>
      </c>
      <c r="G6" s="33" t="s">
        <v>36</v>
      </c>
      <c r="H6" s="33" t="s">
        <v>37</v>
      </c>
      <c r="J6" s="1"/>
    </row>
    <row r="7" spans="1:10" ht="12.75">
      <c r="A7" s="1" t="s">
        <v>29</v>
      </c>
      <c r="B7" s="33" t="s">
        <v>30</v>
      </c>
      <c r="C7" s="33"/>
      <c r="D7" s="33">
        <v>160943938.33</v>
      </c>
      <c r="E7" s="33">
        <v>7410025.06</v>
      </c>
      <c r="F7" s="33">
        <v>29017909.60803</v>
      </c>
      <c r="G7" s="33">
        <v>40072351.36347</v>
      </c>
      <c r="H7" s="33">
        <v>1688873.04597</v>
      </c>
      <c r="J7" s="1"/>
    </row>
    <row r="8" spans="1:10" ht="12.75">
      <c r="A8" s="1" t="s">
        <v>31</v>
      </c>
      <c r="B8" s="33" t="s">
        <v>32</v>
      </c>
      <c r="C8" s="33"/>
      <c r="D8" s="33">
        <v>199219812.99</v>
      </c>
      <c r="E8" s="33">
        <v>5524506.4</v>
      </c>
      <c r="F8" s="33">
        <v>17936185.390234</v>
      </c>
      <c r="G8" s="33">
        <v>20802875.927766</v>
      </c>
      <c r="H8" s="33">
        <v>2130648.37249</v>
      </c>
      <c r="J8" s="1"/>
    </row>
    <row r="9" spans="1:10" ht="12.75">
      <c r="A9" s="1" t="s">
        <v>33</v>
      </c>
      <c r="B9" s="33" t="s">
        <v>34</v>
      </c>
      <c r="C9" s="33"/>
      <c r="D9" s="33">
        <v>411200916.98</v>
      </c>
      <c r="E9" s="33">
        <v>30232902</v>
      </c>
      <c r="F9" s="33">
        <v>47621001.8725</v>
      </c>
      <c r="G9" s="33">
        <v>47621001.8725</v>
      </c>
      <c r="H9" s="33">
        <v>4190648.16478</v>
      </c>
      <c r="J9" s="1"/>
    </row>
    <row r="11" spans="1:6" ht="12.75">
      <c r="A11" t="s">
        <v>40</v>
      </c>
      <c r="B11" t="s">
        <v>41</v>
      </c>
      <c r="C11"/>
      <c r="D11"/>
      <c r="E11"/>
      <c r="F11"/>
    </row>
    <row r="12" spans="1:6" ht="12.75">
      <c r="A12"/>
      <c r="B12"/>
      <c r="C12"/>
      <c r="D12"/>
      <c r="E12"/>
      <c r="F12"/>
    </row>
    <row r="13" spans="1:6" ht="12.75">
      <c r="A13"/>
      <c r="B13" t="s">
        <v>42</v>
      </c>
      <c r="C13"/>
      <c r="D13" s="36" t="s">
        <v>43</v>
      </c>
      <c r="E13" s="36" t="s">
        <v>44</v>
      </c>
      <c r="F13" s="36" t="s">
        <v>45</v>
      </c>
    </row>
    <row r="14" spans="1:6" ht="12.75">
      <c r="A14" s="36" t="s">
        <v>30</v>
      </c>
      <c r="B14" s="35">
        <v>160943938.33</v>
      </c>
      <c r="C14" s="35"/>
      <c r="D14"/>
      <c r="E14"/>
      <c r="F14"/>
    </row>
    <row r="15" spans="1:6" ht="12.75">
      <c r="A15"/>
      <c r="B15"/>
      <c r="C15"/>
      <c r="D15" s="35">
        <v>40072142.56347</v>
      </c>
      <c r="E15" s="35">
        <v>1688864.24597</v>
      </c>
      <c r="F15" s="35">
        <v>29017758.40803</v>
      </c>
    </row>
    <row r="16" spans="1:6" ht="12.75">
      <c r="A16" s="36" t="s">
        <v>32</v>
      </c>
      <c r="B16" s="35">
        <v>199219812.99</v>
      </c>
      <c r="C16" s="35"/>
      <c r="D16"/>
      <c r="E16"/>
      <c r="F16"/>
    </row>
    <row r="17" spans="1:6" ht="12.75">
      <c r="A17"/>
      <c r="B17"/>
      <c r="C17"/>
      <c r="D17" s="35">
        <v>20802875.927766</v>
      </c>
      <c r="E17" s="35">
        <v>2130648.37249</v>
      </c>
      <c r="F17" s="35">
        <v>17936185.390234</v>
      </c>
    </row>
    <row r="18" spans="1:6" ht="12.75">
      <c r="A18" s="36" t="s">
        <v>34</v>
      </c>
      <c r="B18" s="35">
        <v>394067545.45</v>
      </c>
      <c r="C18" s="35"/>
      <c r="D18"/>
      <c r="E18"/>
      <c r="F18"/>
    </row>
    <row r="19" spans="1:6" ht="12.75">
      <c r="A19"/>
      <c r="B19"/>
      <c r="C19"/>
      <c r="D19" s="35">
        <v>45479330.43125</v>
      </c>
      <c r="E19" s="35">
        <v>4002181.0779500003</v>
      </c>
      <c r="F19" s="35">
        <v>45479330.43125</v>
      </c>
    </row>
    <row r="20" spans="1:6" ht="12.75">
      <c r="A20" t="s">
        <v>42</v>
      </c>
      <c r="B20"/>
      <c r="C20"/>
      <c r="D20"/>
      <c r="E20"/>
      <c r="F20"/>
    </row>
    <row r="21" spans="1:6" ht="12.75">
      <c r="A21"/>
      <c r="B21"/>
      <c r="C21"/>
      <c r="D21" s="35">
        <v>106354348.922486</v>
      </c>
      <c r="E21" s="35">
        <v>7821693.69641</v>
      </c>
      <c r="F21" s="35">
        <v>92433274.229514</v>
      </c>
    </row>
    <row r="22" spans="1:6" ht="12.75">
      <c r="A22"/>
      <c r="B22"/>
      <c r="C22"/>
      <c r="D22"/>
      <c r="E22"/>
      <c r="F22"/>
    </row>
    <row r="23" spans="1:6" ht="12.75">
      <c r="A23"/>
      <c r="B23"/>
      <c r="C23"/>
      <c r="D23"/>
      <c r="E23"/>
      <c r="F23"/>
    </row>
    <row r="24" spans="1:6" ht="12.75">
      <c r="A24" t="s">
        <v>46</v>
      </c>
      <c r="B24"/>
      <c r="C24"/>
      <c r="D24"/>
      <c r="E24"/>
      <c r="F24"/>
    </row>
    <row r="27" spans="1:6" ht="12.75">
      <c r="A27"/>
      <c r="B27" t="s">
        <v>42</v>
      </c>
      <c r="C27" s="36" t="s">
        <v>43</v>
      </c>
      <c r="D27" s="36" t="s">
        <v>44</v>
      </c>
      <c r="E27" s="36" t="s">
        <v>45</v>
      </c>
      <c r="F27"/>
    </row>
    <row r="28" spans="1:6" ht="12.75">
      <c r="A28" s="36" t="s">
        <v>30</v>
      </c>
      <c r="B28" s="35">
        <v>160943938.33</v>
      </c>
      <c r="C28"/>
      <c r="D28"/>
      <c r="E28"/>
      <c r="F28"/>
    </row>
    <row r="29" spans="1:6" ht="12.75">
      <c r="A29"/>
      <c r="B29" s="35">
        <v>-7410825.06</v>
      </c>
      <c r="C29"/>
      <c r="D29"/>
      <c r="E29"/>
      <c r="F29"/>
    </row>
    <row r="30" spans="1:6" ht="12.75">
      <c r="A30"/>
      <c r="B30"/>
      <c r="C30" s="35">
        <v>40072142.56347</v>
      </c>
      <c r="D30" s="35">
        <v>1688864.24597</v>
      </c>
      <c r="E30" s="35">
        <v>29017758.40803</v>
      </c>
      <c r="F30"/>
    </row>
    <row r="31" spans="1:6" ht="12.75">
      <c r="A31" s="36" t="s">
        <v>32</v>
      </c>
      <c r="B31" s="35">
        <v>199219812.99</v>
      </c>
      <c r="C31"/>
      <c r="D31"/>
      <c r="E31"/>
      <c r="F31"/>
    </row>
    <row r="32" spans="1:6" ht="12.75">
      <c r="A32"/>
      <c r="B32" s="35">
        <v>-5524506.4</v>
      </c>
      <c r="C32"/>
      <c r="D32"/>
      <c r="E32"/>
      <c r="F32"/>
    </row>
    <row r="33" spans="1:6" ht="12.75">
      <c r="A33"/>
      <c r="B33"/>
      <c r="C33" s="35">
        <v>20802875.927766</v>
      </c>
      <c r="D33" s="35">
        <v>2130648.37249</v>
      </c>
      <c r="E33" s="35">
        <v>17936185.390234</v>
      </c>
      <c r="F33"/>
    </row>
    <row r="34" spans="1:6" ht="12.75">
      <c r="A34" s="36" t="s">
        <v>34</v>
      </c>
      <c r="B34" s="35">
        <v>394067545.45</v>
      </c>
      <c r="C34"/>
      <c r="D34"/>
      <c r="E34"/>
      <c r="F34"/>
    </row>
    <row r="35" spans="1:6" ht="12.75">
      <c r="A35"/>
      <c r="B35" s="35">
        <v>-30232902</v>
      </c>
      <c r="C35"/>
      <c r="D35"/>
      <c r="E35"/>
      <c r="F35"/>
    </row>
    <row r="36" spans="1:6" ht="12.75">
      <c r="A36"/>
      <c r="B36"/>
      <c r="C36" s="35">
        <v>45479330.43125</v>
      </c>
      <c r="D36" s="35">
        <v>4002181.0779500003</v>
      </c>
      <c r="E36" s="35">
        <v>45479330.43125</v>
      </c>
      <c r="F36"/>
    </row>
    <row r="37" spans="1:6" ht="12.75">
      <c r="A37"/>
      <c r="B37"/>
      <c r="C37"/>
      <c r="D37"/>
      <c r="E37"/>
      <c r="F37"/>
    </row>
    <row r="38" spans="1:5" ht="12.75">
      <c r="A38"/>
      <c r="B38" t="s">
        <v>42</v>
      </c>
      <c r="C38" s="36" t="s">
        <v>43</v>
      </c>
      <c r="D38" s="36" t="s">
        <v>44</v>
      </c>
      <c r="E38" s="36" t="s">
        <v>45</v>
      </c>
    </row>
    <row r="39" spans="1:5" ht="12.75">
      <c r="A39" s="36" t="s">
        <v>30</v>
      </c>
      <c r="B39" s="35">
        <v>160943938.33</v>
      </c>
      <c r="C39"/>
      <c r="D39"/>
      <c r="E39"/>
    </row>
    <row r="40" spans="1:5" ht="12.75">
      <c r="A40"/>
      <c r="B40" s="35">
        <v>-7410825.06</v>
      </c>
      <c r="C40"/>
      <c r="D40"/>
      <c r="E40"/>
    </row>
    <row r="41" spans="1:5" ht="12.75">
      <c r="A41"/>
      <c r="B41"/>
      <c r="C41" s="35">
        <v>40072142.56347</v>
      </c>
      <c r="D41" s="35">
        <v>1688864.24597</v>
      </c>
      <c r="E41" s="35">
        <v>29017758.40803</v>
      </c>
    </row>
    <row r="42" spans="1:5" ht="12.75">
      <c r="A42" s="36" t="s">
        <v>32</v>
      </c>
      <c r="B42" s="35">
        <v>199219812.99</v>
      </c>
      <c r="C42"/>
      <c r="D42"/>
      <c r="E42"/>
    </row>
    <row r="43" spans="1:5" ht="12.75">
      <c r="A43"/>
      <c r="B43" s="35">
        <v>-5524506.4</v>
      </c>
      <c r="C43"/>
      <c r="D43"/>
      <c r="E43"/>
    </row>
    <row r="44" spans="1:5" ht="12.75">
      <c r="A44"/>
      <c r="B44"/>
      <c r="C44" s="35">
        <v>20802875.927766</v>
      </c>
      <c r="D44" s="35">
        <v>2130648.37249</v>
      </c>
      <c r="E44" s="35">
        <v>17936185.390234</v>
      </c>
    </row>
    <row r="45" spans="1:5" ht="12.75">
      <c r="A45" s="36" t="s">
        <v>34</v>
      </c>
      <c r="B45" s="35">
        <v>394067545.45</v>
      </c>
      <c r="C45"/>
      <c r="D45"/>
      <c r="E45"/>
    </row>
    <row r="46" spans="1:5" ht="12.75">
      <c r="A46"/>
      <c r="B46" s="35">
        <v>-30232902</v>
      </c>
      <c r="C46"/>
      <c r="D46"/>
      <c r="E46"/>
    </row>
    <row r="47" spans="1:5" ht="12.75">
      <c r="A47"/>
      <c r="B47"/>
      <c r="C47" s="35">
        <v>45479330.43125</v>
      </c>
      <c r="D47" s="35">
        <v>4002181.0779500003</v>
      </c>
      <c r="E47" s="35">
        <v>45479330.43125</v>
      </c>
    </row>
  </sheetData>
  <printOptions/>
  <pageMargins left="0.7875" right="0.7875" top="0.7875" bottom="0.7875" header="0.09861111111111112" footer="0.09861111111111112"/>
  <pageSetup fitToHeight="0" horizontalDpi="300" verticalDpi="300" orientation="portrait" paperSize="5" r:id="rId1"/>
  <headerFooter alignWithMargins="0">
    <oddHeader>&amp;C&amp;"Times New Roman,Predeterminado"&amp;12&amp;A</oddHeader>
    <oddFooter>&amp;C&amp;"Times New Roman,Predeterminado"&amp;12Página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1.7109375" defaultRowHeight="12.75"/>
  <cols>
    <col min="1" max="16384" width="11.7109375" style="1" customWidth="1"/>
  </cols>
  <sheetData/>
  <printOptions/>
  <pageMargins left="0.7875" right="0.7875" top="0.7875" bottom="0.7875" header="0.09861111111111112" footer="0.09861111111111112"/>
  <pageSetup fitToHeight="0" horizontalDpi="300" verticalDpi="300" orientation="portrait" paperSize="5" r:id="rId1"/>
  <headerFooter alignWithMargins="0">
    <oddHeader>&amp;C&amp;"Times New Roman,Predeterminado"&amp;12&amp;A</oddHeader>
    <oddFooter>&amp;C&amp;"Times New Roman,Predeterminado"&amp;12Página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marcelo bahamondez</cp:lastModifiedBy>
  <cp:lastPrinted>2007-08-30T17:34:37Z</cp:lastPrinted>
  <dcterms:created xsi:type="dcterms:W3CDTF">2004-10-04T19:02:25Z</dcterms:created>
  <dcterms:modified xsi:type="dcterms:W3CDTF">2007-08-30T17:35:51Z</dcterms:modified>
  <cp:category/>
  <cp:version/>
  <cp:contentType/>
  <cp:contentStatus/>
  <cp:revision>2</cp:revision>
</cp:coreProperties>
</file>